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50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Temp\OICE_16_974FA576_32C1D314_31EE\"/>
    </mc:Choice>
  </mc:AlternateContent>
  <bookViews>
    <workbookView xWindow="0" yWindow="0" windowWidth="16380" windowHeight="8190" tabRatio="987" xr2:uid="{00000000-000D-0000-FFFF-FFFF00000000}"/>
  </bookViews>
  <sheets>
    <sheet name="harcirah" sheetId="1" r:id="rId1"/>
    <sheet name="harcirah2" sheetId="2" r:id="rId2"/>
  </sheets>
  <definedNames>
    <definedName name="_xlnm.Print_Area" localSheetId="1">harcirah2!$A$1:$G$37</definedName>
    <definedName name="Print_Area_0" localSheetId="1">harcirah2!$A$1:$G$37</definedName>
    <definedName name="Print_Area_0_0" localSheetId="1">harcirah2!$A$1:$G$37</definedName>
    <definedName name="Print_Area_0_0_0" localSheetId="1">harcirah2!$A$1:$G$37</definedName>
  </definedNames>
  <calcPr calcId="171026" iterateDelta="1E-4" calcCompleted="0"/>
</workbook>
</file>

<file path=xl/calcChain.xml><?xml version="1.0" encoding="utf-8"?>
<calcChain xmlns="http://schemas.openxmlformats.org/spreadsheetml/2006/main">
  <c r="E19" i="1" l="1"/>
  <c r="D19" i="1"/>
  <c r="F19" i="1"/>
  <c r="J19" i="1"/>
  <c r="E18" i="1"/>
  <c r="D18" i="1"/>
  <c r="F18" i="1"/>
  <c r="J18" i="1"/>
  <c r="E17" i="1"/>
  <c r="D17" i="1"/>
  <c r="F17" i="1"/>
  <c r="J17" i="1"/>
  <c r="E16" i="1"/>
  <c r="D16" i="1"/>
  <c r="F16" i="1"/>
  <c r="J16" i="1"/>
  <c r="E15" i="1"/>
  <c r="F15" i="1"/>
  <c r="J15" i="1"/>
  <c r="E14" i="1"/>
  <c r="F14" i="1"/>
  <c r="J14" i="1"/>
  <c r="E13" i="1"/>
  <c r="F13" i="1"/>
  <c r="J13" i="1"/>
  <c r="E12" i="1"/>
  <c r="F12" i="1"/>
  <c r="J12" i="1"/>
  <c r="E11" i="1"/>
  <c r="F11" i="1"/>
  <c r="J11" i="1"/>
  <c r="E10" i="1"/>
  <c r="F10" i="1"/>
  <c r="J10" i="1"/>
  <c r="K3" i="1"/>
  <c r="J20" i="1"/>
</calcChain>
</file>

<file path=xl/sharedStrings.xml><?xml version="1.0" encoding="utf-8"?>
<sst xmlns="http://schemas.openxmlformats.org/spreadsheetml/2006/main" count="60" uniqueCount="48">
  <si>
    <t>Adı Soyadı</t>
  </si>
  <si>
    <t>YURTİÇİ GEÇİCİ GÖREV YOLLUĞU BİLDİRİMİ</t>
  </si>
  <si>
    <t>Dairesi</t>
  </si>
  <si>
    <t>………. Şube Müdürlüğü</t>
  </si>
  <si>
    <t>Ünvanı</t>
  </si>
  <si>
    <t>Memur</t>
  </si>
  <si>
    <t>Aylık Kadro Derecesi ve Ek Göstergesi</t>
  </si>
  <si>
    <t>Bütçe Yılı</t>
  </si>
  <si>
    <t>Gündeliği</t>
  </si>
  <si>
    <t>Tc No</t>
  </si>
  <si>
    <t>İban</t>
  </si>
  <si>
    <t>TARİH</t>
  </si>
  <si>
    <t>Alacaklının Nereden Nereye
 Yolculuk Ettiği veya
 Nerede Oturduğu</t>
  </si>
  <si>
    <t>Yolculuk ve Oturma Gündelikleri</t>
  </si>
  <si>
    <t>Yol Giderleri</t>
  </si>
  <si>
    <t>Yolculuk ve 
Oturma Gündelikleri</t>
  </si>
  <si>
    <t>Tutari</t>
  </si>
  <si>
    <t>Çeşidi</t>
  </si>
  <si>
    <t>Mevkii</t>
  </si>
  <si>
    <t>Tutarı</t>
  </si>
  <si>
    <t>Genel Toplam</t>
  </si>
  <si>
    <t>Hareket Saatleri</t>
  </si>
  <si>
    <t>Gün
 Sayısı</t>
  </si>
  <si>
    <t>Bir 
Günlüğü</t>
  </si>
  <si>
    <t>1+2</t>
  </si>
  <si>
    <t>Gidiş</t>
  </si>
  <si>
    <t>Dönüş</t>
  </si>
  <si>
    <t>KONAK-KİRAZ,ÖDEMİŞ</t>
  </si>
  <si>
    <t>KONAK-BEYDAĞ,TİRE</t>
  </si>
  <si>
    <t>KONAK-TİRE,ÖDEMİŞ,BEYDAĞ</t>
  </si>
  <si>
    <t>KONAK-KİRAZ,BEYDAĞ,ÖDEMİŞ</t>
  </si>
  <si>
    <t>KONAK-ÖDEMİŞ,TİRE</t>
  </si>
  <si>
    <t>KONAK-ÖDEMİŞ,KİRAZ,BEYDAĞ</t>
  </si>
  <si>
    <t>KONAK-KİRAZ,ÖDEMİŞ,TİRE</t>
  </si>
  <si>
    <t>…./…./2017</t>
  </si>
  <si>
    <t>Ad Soyad</t>
  </si>
  <si>
    <t>Birim Yetkilisi (1)</t>
  </si>
  <si>
    <t>Adı Soyadı:</t>
  </si>
  <si>
    <t>…………….. Şube Müdürü</t>
  </si>
  <si>
    <t>5316 SAYILIBÜYÜKŞEHİR BELEDİYE YASASI İLE KATILIM PAYLARINA İLİŞKİN YÖNETMELİK GEREĞİ YAPILAN ARAZİ ÇALIŞMALARI İÇİN         2017 HAZİRAN AYI GÖREVLENDİRME LİSTESİ</t>
  </si>
  <si>
    <t>Sıra</t>
  </si>
  <si>
    <t>Tarih</t>
  </si>
  <si>
    <t>Gidilen Yer</t>
  </si>
  <si>
    <t>Gidiş Saati</t>
  </si>
  <si>
    <t>Dönüş Saati</t>
  </si>
  <si>
    <t>Gündelik</t>
  </si>
  <si>
    <t>Görevi</t>
  </si>
  <si>
    <t>Şb Müd Ad Soyad Ünvanı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</si>
</sst>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TL&quot;"/>
    <numFmt numFmtId="165" formatCode="#,##0.00\ _₺;[Red]#,##0.00\ _₺"/>
    <numFmt numFmtId="166" formatCode="#,##0.00\ _T_L"/>
    <numFmt numFmtId="167" formatCode="hh:mm;@"/>
  </numFmts>
  <fonts count="9">
    <font>
      <sz val="10"/>
      <name val="Arial Tur"/>
      <family val="2"/>
      <charset val="162"/>
    </font>
    <font>
      <sz val="10"/>
      <name val="Times New Roman"/>
      <family val="1"/>
      <charset val="162"/>
    </font>
    <font>
      <b/>
      <sz val="18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1"/>
      <color rgb="FF000000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2"/>
      <color rgb="FF00000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wrapText="1"/>
    </xf>
    <xf numFmtId="0" fontId="1" fillId="0" borderId="6" xfId="0" applyFont="1" applyBorder="1"/>
    <xf numFmtId="0" fontId="1" fillId="0" borderId="6" xfId="0" applyFont="1" applyBorder="1" applyAlignment="1">
      <alignment horizontal="center" vertical="center"/>
    </xf>
    <xf numFmtId="0" fontId="1" fillId="0" borderId="0" xfId="0" applyFont="1" applyBorder="1"/>
    <xf numFmtId="0" fontId="1" fillId="0" borderId="5" xfId="0" applyFont="1" applyBorder="1" applyAlignment="1">
      <alignment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wrapText="1"/>
    </xf>
    <xf numFmtId="0" fontId="1" fillId="0" borderId="7" xfId="0" applyFont="1" applyBorder="1" applyAlignment="1">
      <alignment horizontal="right"/>
    </xf>
    <xf numFmtId="165" fontId="1" fillId="0" borderId="7" xfId="0" applyNumberFormat="1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0" fontId="1" fillId="0" borderId="11" xfId="0" applyFont="1" applyBorder="1" applyAlignment="1"/>
    <xf numFmtId="0" fontId="1" fillId="0" borderId="6" xfId="0" applyFont="1" applyBorder="1" applyAlignment="1"/>
    <xf numFmtId="12" fontId="1" fillId="0" borderId="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166" fontId="1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167" fontId="1" fillId="0" borderId="12" xfId="0" applyNumberFormat="1" applyFont="1" applyBorder="1" applyAlignment="1">
      <alignment horizontal="center" vertical="center"/>
    </xf>
    <xf numFmtId="167" fontId="1" fillId="0" borderId="13" xfId="0" applyNumberFormat="1" applyFont="1" applyBorder="1" applyAlignment="1">
      <alignment horizontal="center" vertical="center"/>
    </xf>
    <xf numFmtId="0" fontId="1" fillId="0" borderId="14" xfId="0" applyFont="1" applyBorder="1"/>
    <xf numFmtId="164" fontId="3" fillId="0" borderId="7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14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14" fontId="4" fillId="0" borderId="0" xfId="0" applyNumberFormat="1" applyFont="1" applyBorder="1" applyAlignment="1"/>
    <xf numFmtId="0" fontId="5" fillId="0" borderId="0" xfId="0" applyFont="1" applyBorder="1" applyAlignment="1"/>
    <xf numFmtId="0" fontId="4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0" fillId="0" borderId="0" xfId="0" applyFont="1" applyAlignment="1">
      <alignment horizontal="center" wrapText="1"/>
    </xf>
    <xf numFmtId="14" fontId="0" fillId="0" borderId="0" xfId="0" applyNumberFormat="1"/>
    <xf numFmtId="20" fontId="0" fillId="0" borderId="0" xfId="0" applyNumberFormat="1" applyAlignment="1">
      <alignment horizontal="center"/>
    </xf>
    <xf numFmtId="14" fontId="1" fillId="0" borderId="0" xfId="0" applyNumberFormat="1" applyFont="1" applyBorder="1" applyAlignment="1">
      <alignment horizontal="center"/>
    </xf>
    <xf numFmtId="14" fontId="1" fillId="0" borderId="0" xfId="0" applyNumberFormat="1" applyFont="1" applyBorder="1" applyAlignment="1">
      <alignment horizontal="left"/>
    </xf>
    <xf numFmtId="167" fontId="1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/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"/>
  <sheetViews>
    <sheetView tabSelected="1" workbookViewId="0" xr3:uid="{AEA406A1-0E4B-5B11-9CD5-51D6E497D94C}">
      <selection activeCell="J30" sqref="J30"/>
    </sheetView>
  </sheetViews>
  <sheetFormatPr defaultRowHeight="12.75"/>
  <cols>
    <col min="2" max="2" width="12.140625" customWidth="1"/>
    <col min="3" max="3" width="13.7109375" customWidth="1"/>
    <col min="11" max="11" width="10.85546875" customWidth="1"/>
  </cols>
  <sheetData>
    <row r="1" spans="1:16" ht="52.5" customHeight="1" thickBot="1">
      <c r="A1" s="1" t="s">
        <v>0</v>
      </c>
      <c r="B1" s="2"/>
      <c r="C1" s="3"/>
      <c r="D1" s="64" t="s">
        <v>1</v>
      </c>
      <c r="E1" s="65"/>
      <c r="F1" s="65"/>
      <c r="G1" s="65"/>
      <c r="H1" s="65"/>
      <c r="I1" s="66"/>
      <c r="J1" s="5" t="s">
        <v>2</v>
      </c>
      <c r="K1" s="6" t="s">
        <v>3</v>
      </c>
      <c r="L1" s="6"/>
      <c r="M1" s="6"/>
    </row>
    <row r="2" spans="1:16" ht="23.25" thickBot="1">
      <c r="A2" s="7" t="s">
        <v>4</v>
      </c>
      <c r="B2" s="8"/>
      <c r="C2" s="9" t="s">
        <v>5</v>
      </c>
      <c r="D2" s="4"/>
      <c r="E2" s="4"/>
      <c r="F2" s="4"/>
      <c r="G2" s="4"/>
      <c r="H2" s="4"/>
      <c r="I2" s="4"/>
      <c r="J2" s="5"/>
      <c r="K2" s="6"/>
      <c r="L2" s="6"/>
      <c r="M2" s="6"/>
      <c r="N2" s="10"/>
      <c r="O2" s="10"/>
      <c r="P2" s="10"/>
    </row>
    <row r="3" spans="1:16" ht="22.5">
      <c r="A3" s="11" t="s">
        <v>6</v>
      </c>
      <c r="B3" s="8"/>
      <c r="C3" s="12"/>
      <c r="D3" s="4"/>
      <c r="E3" s="4"/>
      <c r="F3" s="4"/>
      <c r="G3" s="4"/>
      <c r="H3" s="4"/>
      <c r="I3" s="4"/>
      <c r="J3" s="13" t="s">
        <v>7</v>
      </c>
      <c r="K3" s="14">
        <f ca="1">YEAR(TODAY())</f>
        <v>2017</v>
      </c>
      <c r="L3" s="14"/>
      <c r="M3" s="14"/>
      <c r="N3" s="10"/>
      <c r="O3" s="10"/>
      <c r="P3" s="10"/>
    </row>
    <row r="4" spans="1:16" ht="22.5">
      <c r="A4" s="7" t="s">
        <v>8</v>
      </c>
      <c r="B4" s="8"/>
      <c r="C4" s="15">
        <v>36.25</v>
      </c>
      <c r="D4" s="4"/>
      <c r="E4" s="4"/>
      <c r="F4" s="4"/>
      <c r="G4" s="4"/>
      <c r="H4" s="4"/>
      <c r="I4" s="4"/>
      <c r="J4" s="13"/>
      <c r="K4" s="14"/>
      <c r="L4" s="14"/>
      <c r="M4" s="14"/>
    </row>
    <row r="5" spans="1:16" ht="22.5">
      <c r="A5" s="7" t="s">
        <v>9</v>
      </c>
      <c r="B5" s="16"/>
      <c r="C5" s="16"/>
      <c r="D5" s="17"/>
      <c r="E5" s="17"/>
      <c r="F5" s="17"/>
      <c r="G5" s="17"/>
      <c r="H5" s="17"/>
      <c r="I5" s="17"/>
      <c r="J5" s="13"/>
      <c r="K5" s="13"/>
      <c r="L5" s="13"/>
      <c r="M5" s="13"/>
    </row>
    <row r="6" spans="1:16" ht="22.5">
      <c r="A6" s="7" t="s">
        <v>10</v>
      </c>
      <c r="B6" s="9"/>
      <c r="C6" s="9"/>
      <c r="D6" s="17"/>
      <c r="E6" s="17"/>
      <c r="F6" s="17"/>
      <c r="G6" s="17"/>
      <c r="H6" s="17"/>
      <c r="I6" s="17"/>
      <c r="J6" s="13"/>
      <c r="K6" s="13"/>
      <c r="L6" s="13"/>
      <c r="M6" s="13"/>
    </row>
    <row r="7" spans="1:16" ht="89.25">
      <c r="A7" s="18" t="s">
        <v>11</v>
      </c>
      <c r="B7" s="19" t="s">
        <v>12</v>
      </c>
      <c r="C7" s="19"/>
      <c r="D7" s="13" t="s">
        <v>13</v>
      </c>
      <c r="E7" s="13"/>
      <c r="F7" s="13"/>
      <c r="G7" s="20" t="s">
        <v>14</v>
      </c>
      <c r="H7" s="20"/>
      <c r="I7" s="20"/>
      <c r="J7" s="21"/>
      <c r="K7" s="21"/>
      <c r="L7" s="21"/>
      <c r="M7" s="21"/>
    </row>
    <row r="8" spans="1:16" ht="63.75">
      <c r="A8" s="18"/>
      <c r="B8" s="19"/>
      <c r="C8" s="19"/>
      <c r="D8" s="22" t="s">
        <v>15</v>
      </c>
      <c r="E8" s="22"/>
      <c r="F8" s="23" t="s">
        <v>16</v>
      </c>
      <c r="G8" s="13" t="s">
        <v>17</v>
      </c>
      <c r="H8" s="13" t="s">
        <v>18</v>
      </c>
      <c r="I8" s="13" t="s">
        <v>19</v>
      </c>
      <c r="J8" s="13" t="s">
        <v>20</v>
      </c>
      <c r="K8" s="13"/>
      <c r="L8" s="24" t="s">
        <v>21</v>
      </c>
      <c r="M8" s="24"/>
    </row>
    <row r="9" spans="1:16" ht="25.5">
      <c r="A9" s="18"/>
      <c r="B9" s="19"/>
      <c r="C9" s="19"/>
      <c r="D9" s="23" t="s">
        <v>22</v>
      </c>
      <c r="E9" s="23" t="s">
        <v>23</v>
      </c>
      <c r="F9" s="25">
        <v>1</v>
      </c>
      <c r="G9" s="20"/>
      <c r="H9" s="20"/>
      <c r="I9" s="26">
        <v>2</v>
      </c>
      <c r="J9" s="27"/>
      <c r="K9" s="26" t="s">
        <v>24</v>
      </c>
      <c r="L9" s="23" t="s">
        <v>25</v>
      </c>
      <c r="M9" s="24" t="s">
        <v>26</v>
      </c>
    </row>
    <row r="10" spans="1:16">
      <c r="A10" s="28">
        <v>42887</v>
      </c>
      <c r="B10" s="29" t="s">
        <v>27</v>
      </c>
      <c r="C10" s="30"/>
      <c r="D10" s="31">
        <v>0.66666666666666696</v>
      </c>
      <c r="E10" s="32">
        <f t="shared" ref="E10:E19" si="0">IF(A10&lt;&gt;"",$C$4,"")</f>
        <v>36.25</v>
      </c>
      <c r="F10" s="33">
        <f t="shared" ref="F10:F19" si="1">IF(AND(D10&lt;&gt;"",E10&lt;&gt;""),ROUNDDOWN(E10*D10,2),"")</f>
        <v>24.16</v>
      </c>
      <c r="G10" s="13"/>
      <c r="H10" s="32"/>
      <c r="I10" s="34"/>
      <c r="J10" s="33">
        <f t="shared" ref="J10:J19" si="2">IF(F10&lt;&gt;"",F10,"")</f>
        <v>24.16</v>
      </c>
      <c r="K10" s="35"/>
      <c r="L10" s="36">
        <v>0.40277777777777801</v>
      </c>
      <c r="M10" s="37">
        <v>0.83333333333333304</v>
      </c>
      <c r="N10" s="10"/>
    </row>
    <row r="11" spans="1:16">
      <c r="A11" s="28">
        <v>42892</v>
      </c>
      <c r="B11" s="29" t="s">
        <v>28</v>
      </c>
      <c r="C11" s="30"/>
      <c r="D11" s="31">
        <v>0.33333333333333298</v>
      </c>
      <c r="E11" s="32">
        <f t="shared" si="0"/>
        <v>36.25</v>
      </c>
      <c r="F11" s="33">
        <f t="shared" si="1"/>
        <v>12.08</v>
      </c>
      <c r="G11" s="13"/>
      <c r="H11" s="32"/>
      <c r="I11" s="34"/>
      <c r="J11" s="33">
        <f t="shared" si="2"/>
        <v>12.08</v>
      </c>
      <c r="K11" s="35"/>
      <c r="L11" s="36">
        <v>0.41666666666666702</v>
      </c>
      <c r="M11" s="37">
        <v>0.79166666666666696</v>
      </c>
      <c r="N11" s="10"/>
    </row>
    <row r="12" spans="1:16">
      <c r="A12" s="28">
        <v>42894</v>
      </c>
      <c r="B12" s="29" t="s">
        <v>29</v>
      </c>
      <c r="C12" s="30"/>
      <c r="D12" s="31">
        <v>0.66666666666666696</v>
      </c>
      <c r="E12" s="32">
        <f t="shared" si="0"/>
        <v>36.25</v>
      </c>
      <c r="F12" s="33">
        <f t="shared" si="1"/>
        <v>24.16</v>
      </c>
      <c r="G12" s="13"/>
      <c r="H12" s="32"/>
      <c r="I12" s="34"/>
      <c r="J12" s="33">
        <f t="shared" si="2"/>
        <v>24.16</v>
      </c>
      <c r="K12" s="35"/>
      <c r="L12" s="36">
        <v>0.4375</v>
      </c>
      <c r="M12" s="37">
        <v>0.85416666666666696</v>
      </c>
      <c r="N12" s="10"/>
    </row>
    <row r="13" spans="1:16">
      <c r="A13" s="28">
        <v>42899</v>
      </c>
      <c r="B13" s="29" t="s">
        <v>30</v>
      </c>
      <c r="C13" s="30"/>
      <c r="D13" s="31">
        <v>0.66666666666666696</v>
      </c>
      <c r="E13" s="32">
        <f t="shared" si="0"/>
        <v>36.25</v>
      </c>
      <c r="F13" s="33">
        <f t="shared" si="1"/>
        <v>24.16</v>
      </c>
      <c r="G13" s="13"/>
      <c r="H13" s="32"/>
      <c r="I13" s="34"/>
      <c r="J13" s="33">
        <f t="shared" si="2"/>
        <v>24.16</v>
      </c>
      <c r="K13" s="35"/>
      <c r="L13" s="36">
        <v>0.41666666666666702</v>
      </c>
      <c r="M13" s="37">
        <v>0.85416666666666696</v>
      </c>
      <c r="N13" s="10"/>
    </row>
    <row r="14" spans="1:16">
      <c r="A14" s="28">
        <v>42901</v>
      </c>
      <c r="B14" s="29" t="s">
        <v>31</v>
      </c>
      <c r="C14" s="30"/>
      <c r="D14" s="31">
        <v>0.33333333333333298</v>
      </c>
      <c r="E14" s="32">
        <f t="shared" si="0"/>
        <v>36.25</v>
      </c>
      <c r="F14" s="33">
        <f t="shared" si="1"/>
        <v>12.08</v>
      </c>
      <c r="G14" s="13"/>
      <c r="H14" s="32"/>
      <c r="I14" s="34"/>
      <c r="J14" s="33">
        <f t="shared" si="2"/>
        <v>12.08</v>
      </c>
      <c r="K14" s="35"/>
      <c r="L14" s="36">
        <v>0.39583333333333331</v>
      </c>
      <c r="M14" s="37">
        <v>0.70833333333333304</v>
      </c>
      <c r="N14" s="10"/>
    </row>
    <row r="15" spans="1:16">
      <c r="A15" s="28">
        <v>42906</v>
      </c>
      <c r="B15" s="29" t="s">
        <v>32</v>
      </c>
      <c r="C15" s="30"/>
      <c r="D15" s="31">
        <v>0.33333333333333298</v>
      </c>
      <c r="E15" s="32">
        <f t="shared" si="0"/>
        <v>36.25</v>
      </c>
      <c r="F15" s="33">
        <f t="shared" si="1"/>
        <v>12.08</v>
      </c>
      <c r="G15" s="13"/>
      <c r="H15" s="32"/>
      <c r="I15" s="34"/>
      <c r="J15" s="33">
        <f t="shared" si="2"/>
        <v>12.08</v>
      </c>
      <c r="K15" s="35"/>
      <c r="L15" s="36">
        <v>0.42708333333333298</v>
      </c>
      <c r="M15" s="37">
        <v>0.79166666666666696</v>
      </c>
      <c r="N15" s="10"/>
    </row>
    <row r="16" spans="1:16">
      <c r="A16" s="28">
        <v>42908</v>
      </c>
      <c r="B16" s="29" t="s">
        <v>28</v>
      </c>
      <c r="C16" s="30"/>
      <c r="D16" s="31">
        <f>IF(M16&lt;&gt;"",IF(M16&gt;19/24,2/3,1/3),"")</f>
        <v>0.33333333333333331</v>
      </c>
      <c r="E16" s="32">
        <f t="shared" si="0"/>
        <v>36.25</v>
      </c>
      <c r="F16" s="33">
        <f t="shared" si="1"/>
        <v>12.08</v>
      </c>
      <c r="G16" s="13"/>
      <c r="H16" s="32"/>
      <c r="I16" s="34"/>
      <c r="J16" s="33">
        <f t="shared" si="2"/>
        <v>12.08</v>
      </c>
      <c r="K16" s="35"/>
      <c r="L16" s="36">
        <v>0.40625</v>
      </c>
      <c r="M16" s="37">
        <v>0.70833333333333304</v>
      </c>
      <c r="N16" s="10"/>
    </row>
    <row r="17" spans="1:14">
      <c r="A17" s="28">
        <v>42915</v>
      </c>
      <c r="B17" s="29" t="s">
        <v>33</v>
      </c>
      <c r="C17" s="30"/>
      <c r="D17" s="31">
        <f>IF(M17&lt;&gt;"",IF(M17&gt;19/24,2/3,1/3),"")</f>
        <v>0.66666666666666663</v>
      </c>
      <c r="E17" s="32">
        <f t="shared" si="0"/>
        <v>36.25</v>
      </c>
      <c r="F17" s="33">
        <f t="shared" si="1"/>
        <v>24.16</v>
      </c>
      <c r="G17" s="13"/>
      <c r="H17" s="32"/>
      <c r="I17" s="34"/>
      <c r="J17" s="33">
        <f t="shared" si="2"/>
        <v>24.16</v>
      </c>
      <c r="K17" s="35"/>
      <c r="L17" s="36">
        <v>0.375</v>
      </c>
      <c r="M17" s="37">
        <v>0.83333333333333304</v>
      </c>
      <c r="N17" s="10"/>
    </row>
    <row r="18" spans="1:14">
      <c r="A18" s="28"/>
      <c r="B18" s="29"/>
      <c r="C18" s="30"/>
      <c r="D18" s="31" t="str">
        <f>IF(M18&lt;&gt;"",IF(M18&gt;19/24,2/3,1/3),"")</f>
        <v/>
      </c>
      <c r="E18" s="32" t="str">
        <f t="shared" si="0"/>
        <v/>
      </c>
      <c r="F18" s="33" t="str">
        <f t="shared" si="1"/>
        <v/>
      </c>
      <c r="G18" s="13"/>
      <c r="H18" s="32"/>
      <c r="I18" s="34"/>
      <c r="J18" s="33" t="str">
        <f t="shared" si="2"/>
        <v/>
      </c>
      <c r="K18" s="35"/>
      <c r="L18" s="36"/>
      <c r="M18" s="37"/>
      <c r="N18" s="10"/>
    </row>
    <row r="19" spans="1:14">
      <c r="A19" s="28"/>
      <c r="B19" s="29"/>
      <c r="C19" s="30"/>
      <c r="D19" s="31" t="str">
        <f>IF(M19&lt;&gt;"",IF(M19&gt;19/24,2/3,1/3),"")</f>
        <v/>
      </c>
      <c r="E19" s="32" t="str">
        <f t="shared" si="0"/>
        <v/>
      </c>
      <c r="F19" s="33" t="str">
        <f t="shared" si="1"/>
        <v/>
      </c>
      <c r="G19" s="13"/>
      <c r="H19" s="32"/>
      <c r="I19" s="34"/>
      <c r="J19" s="33" t="str">
        <f t="shared" si="2"/>
        <v/>
      </c>
      <c r="K19" s="35"/>
      <c r="L19" s="36"/>
      <c r="M19" s="37"/>
      <c r="N19" s="10"/>
    </row>
    <row r="20" spans="1:14">
      <c r="A20" s="38"/>
      <c r="B20" s="29"/>
      <c r="C20" s="30"/>
      <c r="D20" s="13"/>
      <c r="E20" s="34"/>
      <c r="F20" s="13"/>
      <c r="G20" s="13"/>
      <c r="H20" s="13"/>
      <c r="I20" s="34"/>
      <c r="J20" s="39">
        <f>SUM(J10:J19)</f>
        <v>144.96</v>
      </c>
      <c r="K20" s="35"/>
      <c r="L20" s="13"/>
      <c r="M20" s="14"/>
    </row>
    <row r="21" spans="1:14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</row>
    <row r="22" spans="1:14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</row>
    <row r="23" spans="1:14">
      <c r="A23" s="42"/>
      <c r="B23" s="42"/>
      <c r="C23" s="42"/>
      <c r="D23" s="43"/>
      <c r="E23" s="42"/>
      <c r="F23" s="42"/>
      <c r="G23" s="43"/>
      <c r="H23" s="42"/>
      <c r="I23" s="42"/>
      <c r="J23" s="44" t="s">
        <v>34</v>
      </c>
      <c r="K23" s="42"/>
      <c r="L23" s="42"/>
      <c r="M23" s="45"/>
    </row>
    <row r="24" spans="1:14" ht="15.75">
      <c r="A24" s="42"/>
      <c r="B24" s="46"/>
      <c r="C24" s="47"/>
      <c r="D24" s="43" t="s">
        <v>35</v>
      </c>
      <c r="E24" s="43"/>
      <c r="F24" s="42"/>
      <c r="G24" s="43"/>
      <c r="H24" s="42"/>
      <c r="I24" s="42"/>
      <c r="J24" s="48" t="s">
        <v>36</v>
      </c>
      <c r="K24" s="48"/>
      <c r="L24" s="42"/>
      <c r="M24" s="45"/>
    </row>
    <row r="25" spans="1:14">
      <c r="A25" s="42"/>
      <c r="B25" s="42"/>
      <c r="C25" s="42"/>
      <c r="D25" s="43" t="s">
        <v>5</v>
      </c>
      <c r="E25" s="43"/>
      <c r="F25" s="42"/>
      <c r="G25" s="42"/>
      <c r="H25" s="42"/>
      <c r="I25" s="42"/>
      <c r="J25" s="42"/>
      <c r="K25" s="42"/>
      <c r="L25" s="42"/>
      <c r="M25" s="45"/>
    </row>
    <row r="26" spans="1:14">
      <c r="A26" s="42"/>
      <c r="B26" s="42"/>
      <c r="C26" s="45"/>
      <c r="D26" s="42"/>
      <c r="E26" s="42"/>
      <c r="F26" s="45"/>
      <c r="G26" s="42"/>
      <c r="H26" s="42"/>
      <c r="I26" s="45"/>
      <c r="J26" s="42"/>
      <c r="K26" s="42"/>
      <c r="L26" s="42"/>
      <c r="M26" s="45"/>
    </row>
    <row r="27" spans="1:14">
      <c r="A27" s="42"/>
      <c r="B27" s="42"/>
      <c r="C27" s="42"/>
      <c r="D27" s="42"/>
      <c r="E27" s="45"/>
      <c r="F27" s="42"/>
      <c r="G27" s="42"/>
      <c r="H27" s="42"/>
      <c r="I27" s="42" t="s">
        <v>37</v>
      </c>
      <c r="J27" s="43"/>
      <c r="L27" s="42"/>
      <c r="M27" s="45"/>
    </row>
    <row r="28" spans="1:14">
      <c r="A28" s="45"/>
      <c r="B28" s="45"/>
      <c r="C28" s="45"/>
      <c r="D28" s="45"/>
      <c r="E28" s="45"/>
      <c r="F28" s="45"/>
      <c r="G28" s="45"/>
      <c r="H28" s="45"/>
      <c r="J28" s="43"/>
      <c r="L28" s="42"/>
      <c r="M28" s="45"/>
    </row>
    <row r="29" spans="1:14">
      <c r="A29" s="45"/>
      <c r="B29" s="45"/>
      <c r="C29" s="45"/>
      <c r="D29" s="45"/>
      <c r="E29" s="45"/>
      <c r="F29" s="45"/>
      <c r="G29" s="45"/>
      <c r="H29" s="45"/>
      <c r="J29" s="43" t="s">
        <v>38</v>
      </c>
      <c r="L29" s="42"/>
      <c r="M29" s="45"/>
    </row>
  </sheetData>
  <mergeCells count="1">
    <mergeCell ref="D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G34"/>
  <sheetViews>
    <sheetView zoomScaleNormal="100" zoomScaleSheetLayoutView="100" workbookViewId="0" xr3:uid="{958C4451-9541-5A59-BF78-D2F731DF1C81}">
      <selection activeCell="E35" sqref="E35"/>
    </sheetView>
  </sheetViews>
  <sheetFormatPr defaultColWidth="8.7109375" defaultRowHeight="12.75"/>
  <cols>
    <col min="1" max="1" width="6.5703125" customWidth="1"/>
    <col min="2" max="2" width="5.28515625" customWidth="1"/>
    <col min="3" max="3" width="11.140625" customWidth="1"/>
    <col min="4" max="4" width="31.42578125" customWidth="1"/>
    <col min="5" max="5" width="10.28515625" customWidth="1"/>
    <col min="6" max="6" width="11.7109375" customWidth="1"/>
    <col min="7" max="7" width="10.7109375" customWidth="1"/>
  </cols>
  <sheetData>
    <row r="5" spans="1:7" ht="12.75" customHeight="1">
      <c r="A5" s="67" t="s">
        <v>39</v>
      </c>
      <c r="B5" s="67"/>
      <c r="C5" s="67"/>
      <c r="D5" s="67"/>
      <c r="E5" s="67"/>
      <c r="F5" s="67"/>
      <c r="G5" s="67"/>
    </row>
    <row r="6" spans="1:7" ht="36.75" customHeight="1">
      <c r="A6" s="67"/>
      <c r="B6" s="67"/>
      <c r="C6" s="67"/>
      <c r="D6" s="67"/>
      <c r="E6" s="67"/>
      <c r="F6" s="67"/>
      <c r="G6" s="67"/>
    </row>
    <row r="7" spans="1:7" ht="14.25">
      <c r="A7" s="49"/>
      <c r="B7" s="49"/>
      <c r="C7" s="49"/>
      <c r="D7" s="49"/>
      <c r="E7" s="49"/>
      <c r="F7" s="49"/>
      <c r="G7" s="49"/>
    </row>
    <row r="8" spans="1:7">
      <c r="B8" s="50" t="s">
        <v>40</v>
      </c>
      <c r="C8" s="51" t="s">
        <v>41</v>
      </c>
      <c r="D8" s="52" t="s">
        <v>42</v>
      </c>
      <c r="E8" s="51" t="s">
        <v>43</v>
      </c>
      <c r="F8" s="51" t="s">
        <v>44</v>
      </c>
      <c r="G8" s="53" t="s">
        <v>45</v>
      </c>
    </row>
    <row r="9" spans="1:7">
      <c r="B9" s="50">
        <v>1</v>
      </c>
      <c r="C9" s="28">
        <v>42887</v>
      </c>
      <c r="D9" s="29" t="s">
        <v>27</v>
      </c>
      <c r="E9" s="36">
        <v>0.40277777777777801</v>
      </c>
      <c r="F9" s="37">
        <v>0.83333333333333304</v>
      </c>
      <c r="G9" s="31">
        <v>0.66666666666666696</v>
      </c>
    </row>
    <row r="10" spans="1:7">
      <c r="B10" s="50">
        <v>2</v>
      </c>
      <c r="C10" s="28">
        <v>42892</v>
      </c>
      <c r="D10" s="29" t="s">
        <v>28</v>
      </c>
      <c r="E10" s="36">
        <v>0.41666666666666702</v>
      </c>
      <c r="F10" s="37">
        <v>0.79166666666666696</v>
      </c>
      <c r="G10" s="31">
        <v>0.33333333333333298</v>
      </c>
    </row>
    <row r="11" spans="1:7">
      <c r="B11" s="50">
        <v>3</v>
      </c>
      <c r="C11" s="28">
        <v>42894</v>
      </c>
      <c r="D11" s="29" t="s">
        <v>29</v>
      </c>
      <c r="E11" s="36">
        <v>0.4375</v>
      </c>
      <c r="F11" s="37">
        <v>0.85416666666666696</v>
      </c>
      <c r="G11" s="31">
        <v>0.66666666666666696</v>
      </c>
    </row>
    <row r="12" spans="1:7">
      <c r="B12" s="50">
        <v>4</v>
      </c>
      <c r="C12" s="28">
        <v>42899</v>
      </c>
      <c r="D12" s="29" t="s">
        <v>30</v>
      </c>
      <c r="E12" s="36">
        <v>0.41666666666666702</v>
      </c>
      <c r="F12" s="37">
        <v>0.85416666666666696</v>
      </c>
      <c r="G12" s="31">
        <v>0.66666666666666696</v>
      </c>
    </row>
    <row r="13" spans="1:7">
      <c r="B13" s="50">
        <v>5</v>
      </c>
      <c r="C13" s="28">
        <v>42901</v>
      </c>
      <c r="D13" s="29" t="s">
        <v>31</v>
      </c>
      <c r="E13" s="36">
        <v>0.39583333333333298</v>
      </c>
      <c r="F13" s="37">
        <v>0.70833333333333304</v>
      </c>
      <c r="G13" s="31">
        <v>0.33333333333333298</v>
      </c>
    </row>
    <row r="14" spans="1:7">
      <c r="B14" s="50">
        <v>6</v>
      </c>
      <c r="C14" s="28">
        <v>42906</v>
      </c>
      <c r="D14" s="29" t="s">
        <v>32</v>
      </c>
      <c r="E14" s="36">
        <v>0.42708333333333298</v>
      </c>
      <c r="F14" s="37">
        <v>0.79166666666666696</v>
      </c>
      <c r="G14" s="31">
        <v>0.33333333333333298</v>
      </c>
    </row>
    <row r="15" spans="1:7">
      <c r="B15" s="50">
        <v>7</v>
      </c>
      <c r="C15" s="28">
        <v>42908</v>
      </c>
      <c r="D15" s="29" t="s">
        <v>28</v>
      </c>
      <c r="E15" s="36">
        <v>0.40625</v>
      </c>
      <c r="F15" s="37">
        <v>0.70833333333333304</v>
      </c>
      <c r="G15" s="31">
        <v>0.33333333333333298</v>
      </c>
    </row>
    <row r="16" spans="1:7">
      <c r="B16" s="50">
        <v>8</v>
      </c>
      <c r="C16" s="28">
        <v>42915</v>
      </c>
      <c r="D16" s="29" t="s">
        <v>33</v>
      </c>
      <c r="E16" s="36">
        <v>0.375</v>
      </c>
      <c r="F16" s="37">
        <v>0.83333333333333304</v>
      </c>
      <c r="G16" s="31">
        <v>0.66666666666666696</v>
      </c>
    </row>
    <row r="17" spans="2:6">
      <c r="B17" s="50">
        <v>9</v>
      </c>
      <c r="C17" s="54"/>
      <c r="E17" s="55"/>
      <c r="F17" s="55"/>
    </row>
    <row r="18" spans="2:6">
      <c r="B18" s="50">
        <v>10</v>
      </c>
      <c r="C18" s="54"/>
      <c r="E18" s="55"/>
      <c r="F18" s="55"/>
    </row>
    <row r="19" spans="2:6">
      <c r="B19" s="50">
        <v>11</v>
      </c>
      <c r="C19" s="54"/>
      <c r="E19" s="55"/>
      <c r="F19" s="55"/>
    </row>
    <row r="20" spans="2:6">
      <c r="B20" s="50">
        <v>12</v>
      </c>
      <c r="C20" s="54"/>
      <c r="E20" s="55"/>
      <c r="F20" s="55"/>
    </row>
    <row r="21" spans="2:6">
      <c r="B21" s="50">
        <v>13</v>
      </c>
      <c r="C21" s="54"/>
      <c r="E21" s="55"/>
      <c r="F21" s="55"/>
    </row>
    <row r="22" spans="2:6">
      <c r="B22" s="50">
        <v>14</v>
      </c>
      <c r="C22" s="54"/>
      <c r="E22" s="55"/>
      <c r="F22" s="55"/>
    </row>
    <row r="23" spans="2:6">
      <c r="B23" s="50">
        <v>15</v>
      </c>
      <c r="C23" s="54"/>
      <c r="E23" s="55"/>
      <c r="F23" s="55"/>
    </row>
    <row r="24" spans="2:6">
      <c r="B24" s="50">
        <v>16</v>
      </c>
      <c r="C24" s="54"/>
      <c r="E24" s="55"/>
      <c r="F24" s="55"/>
    </row>
    <row r="25" spans="2:6">
      <c r="B25" s="50">
        <v>17</v>
      </c>
      <c r="C25" s="54"/>
      <c r="E25" s="55"/>
      <c r="F25" s="55"/>
    </row>
    <row r="26" spans="2:6">
      <c r="B26" s="50">
        <v>18</v>
      </c>
      <c r="C26" s="54"/>
      <c r="E26" s="55"/>
      <c r="F26" s="55"/>
    </row>
    <row r="27" spans="2:6">
      <c r="B27" s="50">
        <v>19</v>
      </c>
      <c r="C27" s="56"/>
      <c r="D27" s="57"/>
      <c r="E27" s="58"/>
      <c r="F27" s="58"/>
    </row>
    <row r="28" spans="2:6">
      <c r="B28" s="50">
        <v>20</v>
      </c>
      <c r="C28" s="56"/>
      <c r="D28" s="57"/>
      <c r="E28" s="58"/>
      <c r="F28" s="58"/>
    </row>
    <row r="33" spans="1:7" ht="15.75">
      <c r="A33" s="59"/>
      <c r="B33" s="60" t="s">
        <v>35</v>
      </c>
      <c r="C33" s="61"/>
      <c r="D33" s="62"/>
      <c r="E33" s="60" t="s">
        <v>35</v>
      </c>
      <c r="F33" s="63"/>
      <c r="G33" s="62"/>
    </row>
    <row r="34" spans="1:7" ht="15.75">
      <c r="B34" s="63" t="s">
        <v>46</v>
      </c>
      <c r="C34" s="63"/>
      <c r="D34" s="62"/>
      <c r="E34" s="60" t="s">
        <v>47</v>
      </c>
      <c r="F34" s="63"/>
      <c r="G34" s="62"/>
    </row>
  </sheetData>
  <mergeCells count="1">
    <mergeCell ref="A5:G6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Özgür DAYAN</dc:creator>
  <cp:keywords/>
  <dc:description/>
  <cp:lastModifiedBy>X</cp:lastModifiedBy>
  <cp:revision>6</cp:revision>
  <dcterms:created xsi:type="dcterms:W3CDTF">2010-05-13T07:10:13Z</dcterms:created>
  <dcterms:modified xsi:type="dcterms:W3CDTF">2017-08-10T08:22:29Z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